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Z:\01_ZAKAZKY\174_Jedovnice_SPŠ-Hřiště\+++OD\Rozpočet-Kozák\2023-10-05\"/>
    </mc:Choice>
  </mc:AlternateContent>
  <xr:revisionPtr revIDLastSave="0" documentId="13_ncr:1_{AA837EC5-AE93-4771-9782-F9A9D151B18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List 1 - POLOŽKOVÝ ROZPOČET VÝS" sheetId="1" r:id="rId1"/>
    <sheet name="Výkaz výměr" sheetId="3" r:id="rId2"/>
  </sheets>
  <calcPr calcId="191029"/>
</workbook>
</file>

<file path=xl/calcChain.xml><?xml version="1.0" encoding="utf-8"?>
<calcChain xmlns="http://schemas.openxmlformats.org/spreadsheetml/2006/main">
  <c r="G37" i="3" l="1"/>
  <c r="G36" i="3"/>
  <c r="G35" i="3"/>
  <c r="G34" i="3"/>
  <c r="G33" i="3"/>
  <c r="G32" i="3"/>
  <c r="G30" i="3"/>
  <c r="G29" i="3" s="1"/>
  <c r="G28" i="3"/>
  <c r="G27" i="3"/>
  <c r="G26" i="3"/>
  <c r="G25" i="3"/>
  <c r="G24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 s="1"/>
  <c r="G6" i="3"/>
  <c r="G5" i="3"/>
  <c r="G37" i="1"/>
  <c r="G36" i="1"/>
  <c r="G35" i="1"/>
  <c r="G34" i="1"/>
  <c r="G33" i="1"/>
  <c r="G32" i="1"/>
  <c r="G30" i="1"/>
  <c r="G29" i="1" s="1"/>
  <c r="G28" i="1"/>
  <c r="G27" i="1"/>
  <c r="G26" i="1"/>
  <c r="G25" i="1"/>
  <c r="G24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6" i="1"/>
  <c r="G5" i="1"/>
  <c r="G31" i="3" l="1"/>
  <c r="G23" i="3"/>
  <c r="G4" i="3"/>
  <c r="G4" i="1"/>
  <c r="G7" i="1"/>
  <c r="G31" i="1"/>
  <c r="G23" i="1"/>
  <c r="G38" i="3" l="1"/>
  <c r="G38" i="1"/>
</calcChain>
</file>

<file path=xl/sharedStrings.xml><?xml version="1.0" encoding="utf-8"?>
<sst xmlns="http://schemas.openxmlformats.org/spreadsheetml/2006/main" count="146" uniqueCount="54">
  <si>
    <t>POLOŽKOVÝ ROZPOČET VÝSTAVBY SPORTOVNÍHO AREÁLU - SPŠ JEDOVNICE</t>
  </si>
  <si>
    <t>POLOŽKOVÝ ROZPOČET</t>
  </si>
  <si>
    <t>Bourací práce</t>
  </si>
  <si>
    <r>
      <rPr>
        <sz val="10"/>
        <color indexed="8"/>
        <rFont val="Helvetica"/>
        <family val="2"/>
      </rPr>
      <t>m</t>
    </r>
    <r>
      <rPr>
        <vertAlign val="superscript"/>
        <sz val="10"/>
        <color indexed="8"/>
        <rFont val="Helvetica"/>
        <family val="2"/>
      </rPr>
      <t>2</t>
    </r>
  </si>
  <si>
    <t>Celoplošné laserové srovnání zemní pláně a zhutnění podlozí vybrační deskou na 50 MPa</t>
  </si>
  <si>
    <t>Zemní práce (příprava podloží)</t>
  </si>
  <si>
    <t>mj</t>
  </si>
  <si>
    <t>Plošná instalace geotextilie min. 200g/m pod sportovištěm</t>
  </si>
  <si>
    <t>bm</t>
  </si>
  <si>
    <t>Laserová příprava podloží  - kompletní aplikace podkladové vrstvy drceného kameniva frakce 32-64 mm ve výšce 160 mm. Celoplošné válcování. Kompletní příprava na položení nového trávníku včetně dodávky nových vrstev vsypového materiálu</t>
  </si>
  <si>
    <t>Laserová příprava podloží  - kompletní aplikace podkladové vrstvy drceného kameniva frakce 16-32 mm ve výšce 70 mm. Celoplošné válcování. Kompletní příprava na položení nového trávníku včetně dodávky nových vrstev vsypového materiálu</t>
  </si>
  <si>
    <t>Laserová příprava podloží  - kompletní aplikace podkladové vrstvy drceného kameniva frakce 8-16 mm ve výšce 40 mm. Celoplošné válcování. Kompletní příprava na položení nového trávníku včetně dodávky nových vrstev vsypového materiálu</t>
  </si>
  <si>
    <t>Laserová příprava podloží  - kompletní aplikace podkladové vrstvy drceného kameniva frakce 4-8 mm ve výšce 20 mm. Celoplošné válcování. Kompletní příprava na položení nového trávníku včetně dodávky nových vrstev vsypového materiálu</t>
  </si>
  <si>
    <t>Laserová příprava podloží  - kompletní aplikace podkladové vrstvy drceného kameniva frakce 0-4 mm ve výšce 10 mm. Celoplošné válcování. Kompletní příprava na položení nového trávníku včetně dodávky nových vrstev vsypového materiálu</t>
  </si>
  <si>
    <t>Spotovní povrch</t>
  </si>
  <si>
    <t>tn</t>
  </si>
  <si>
    <t xml:space="preserve">Zařízení staveniště a vybavení </t>
  </si>
  <si>
    <t>Zařízení staveniště</t>
  </si>
  <si>
    <t>Cena celkem bez DPH</t>
  </si>
  <si>
    <t>Přesun hmot na staveništi do 300 m, převoz na meziskládku pro lepšní manipulaci. Celkem cca 428 tun zeminy.</t>
  </si>
  <si>
    <t>tun</t>
  </si>
  <si>
    <t>Příprava příjezdové cesty na staveniště, aplikace geotextile a tvorba pojezdové cesty z drceného kamene frakce 0/32 mm</t>
  </si>
  <si>
    <t xml:space="preserve">Přesun hmot (drceného kamene) na meziskladku </t>
  </si>
  <si>
    <t>ks</t>
  </si>
  <si>
    <t>m2</t>
  </si>
  <si>
    <t xml:space="preserve">Odstranění cca 30 cm zeminy a srovnání podkladové vrstvy pro optimální instalaci drenážních vrstev pod umělou trávu - zemina bude odvezena </t>
  </si>
  <si>
    <t>Betonové obrubníky 1,0 m,  tl. 50 mm, šíŕka 200 mm  (uložení na ležato v místě oplocení, zapuštěny do úrovně terénu) + podkladní vrstva štěrku</t>
  </si>
  <si>
    <r>
      <t>m</t>
    </r>
    <r>
      <rPr>
        <vertAlign val="superscript"/>
        <sz val="10"/>
        <color theme="1"/>
        <rFont val="Helvetica"/>
        <family val="2"/>
      </rPr>
      <t>2</t>
    </r>
  </si>
  <si>
    <t xml:space="preserve">D+M pouzder na tenisové sloupky, volejbalové sloupky </t>
  </si>
  <si>
    <t xml:space="preserve">Aplikace zdravotně nezávadného, propraného křemičitého písku frakce 03/08 (celkem 9,5 tun) Překartáčování a zapravení písku do umělé trávy </t>
  </si>
  <si>
    <t xml:space="preserve">Mobiliář - viz výpis prvků ( V10 - betonový sedák) </t>
  </si>
  <si>
    <t>Mobiliář - viz výpis prvků ( V11 - stolek a židle) 1 stůl + 2 židle</t>
  </si>
  <si>
    <t>Plocha EPDM</t>
  </si>
  <si>
    <r>
      <t xml:space="preserve">Umělá tráva - Výška umělé trávy 16 mm, min. počet vpichů 79 800/m2, min. hmotnost umělé trávy 2.760 gr/m2, materiál - UV stabilní - Polypropylen, barva - červená, lajnování - výplň 18 kg/m2 přírodně bílého křemičitého písku. Certifikovaného, zdravotně nezávadného pro použití na sportoviště, frakce 0,3/0,8 mm. Všechny spoje budou lepeny dvousložkovým lepidlem určeným výrobcem k instalaci umělé trávy po celé ploše pásky minimální tloušky 30 cm na které bude nanášeno lepidlo po celé šířce - zahrnuje vypracování pokládkového plánu od výrobce s možností </t>
    </r>
    <r>
      <rPr>
        <u/>
        <sz val="10"/>
        <color indexed="8"/>
        <rFont val="Helvetica"/>
        <family val="2"/>
      </rPr>
      <t xml:space="preserve">rozdělením barvy na červený střed a zelené okolí (případně celé zelené hřiště) </t>
    </r>
    <r>
      <rPr>
        <sz val="10"/>
        <color indexed="8"/>
        <rFont val="Helvetica"/>
        <family val="2"/>
      </rPr>
      <t>. Možnost všití nejvíce vytížených lajn rovnou do umělé trávy pro dosažení delší životnosti.</t>
    </r>
  </si>
  <si>
    <t xml:space="preserve">Dodání a instalace betonového obrubníků  200x50x1000 do betonového lože po obvodu sportoviště </t>
  </si>
  <si>
    <r>
      <t xml:space="preserve">Dodání a instalace sloupků na sportovní oplocení 3900x60 v rozestupu 3 m a vzpěr, které budou umístěny na krajních sloupcích, tak aby při napínání vazacího drátu byl omezen ohyb sloupků. Sloupky budou zabetonovány do hloubky 90 cm a betonová patka bude mít průměr 30 cm, beton </t>
    </r>
    <r>
      <rPr>
        <sz val="10"/>
        <color rgb="FF000000"/>
        <rFont val="Helvetica"/>
        <charset val="238"/>
      </rPr>
      <t>C 20/25</t>
    </r>
  </si>
  <si>
    <t>Dodání a instalace sloupků na sportovní oplocení 4900x60 v rozestupu 3 m a vzpěr, které budou umístěny na krajních sloupcích, tak aby při napínání vazacího drátu byl omezen ohyb sloupků. Sloupky budou zabetonovány do hloubky 90 cm a betonová patka bude mít průměr 30 cm, beton C 20/25</t>
  </si>
  <si>
    <t>Dodání a instalace ochranných sítí po obvodu sportoviště do výšky 4m a 3m, síť bude pevnostní s oky 45x45mm a síle vlákna 5mm, síť bude uchycena na napínací ocelová lanka, která budou tažena na 3 úrovních (dole, uprostřed a nahoře) po celém obvodu sportoviště. Uchycení bude po cca 30 cm pomocí kotvících skob a v rozích bude upevněna pomocí vázacího lanka.</t>
  </si>
  <si>
    <t>Vzrostlý strom výšky 3m,listnatý, Součástí dodávky rostlin bude taktéž dodávka zahradního substrátu či tabletového hnojiva, každý strom bude taktéž opatřen kusem drenážní trubky, jež bude v průběhu výsadby zavedena ke kořenovému systému stromu pro snazší závlahu dřevin</t>
  </si>
  <si>
    <t>Vybavení sportoviště: Tenisové a volejbalové sloupky, síť na tenis a volejbal, malá kopaná - 2x branka - Podrobněji specifikováno v PD</t>
  </si>
  <si>
    <t>Lajnování na tenis, volejbal, nohejbal, malá kopaná prošíváno do jednotlivých dílců umělé trávy</t>
  </si>
  <si>
    <t xml:space="preserve">Lajnování běžecké dráty 50mm, bílá, (zahrnuje lepidlo, pásky a spojovací materiál) instalace na nejširší 30 cm pásky pro zajištění delší životnosti a pevnosti spojů. </t>
  </si>
  <si>
    <t xml:space="preserve">Vodopropustný dvouvrstvý odpružený tartan (směs z pryžového granulátu frakce 1–4 mm a PUR pojiva celkové tl.10mm + vrchní nástřik tl.3mm z barevného PUR pojiva a jemného celoprobarvenéhopryžového granulátu frakce 0,5-1,5mm ) s filtračním průtokem min.150mm/h), barva: cihlová červená </t>
  </si>
  <si>
    <t>EPDM Povrch,Vodopropustný dvouvrstvý odpružený tartan (směs z pryžového granulátu frakce 1–4 mm a PUR pojiva celkové tl.10mm + vrchní nástřik tl.3mm z barevného PUR pojiva a jemného celoprobarvenéhopryžového granulátu frakce 0,5-1,5mm ) s filtračním průtokem min.150mm/h), zelená barva - plocha vedle sportoviště</t>
  </si>
  <si>
    <t>Zatravnění ploch kolem hřiště po stavební činnosti, součástí je válení v rovině, zalití</t>
  </si>
  <si>
    <t xml:space="preserve">Rozpočet je vypracován na základě projektové dokumentace, která dále specifikuje jednotlivé položky. Podrobná specifikace materiálů v PD musí být respektována a zohledněna rozpočtem. </t>
  </si>
  <si>
    <t>MJ</t>
  </si>
  <si>
    <t>Cena/MJ</t>
  </si>
  <si>
    <t>Č.</t>
  </si>
  <si>
    <t>Zkrácený popis</t>
  </si>
  <si>
    <t>Množství</t>
  </si>
  <si>
    <t>Celkem</t>
  </si>
  <si>
    <t>VÝKAZ VÝMĚR VÝSTAVBY SPORTOVNÍHO AREÁLU - SPŠ JEDOVNICE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</si>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</sst>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[$Kč-405]"/>
    <numFmt numFmtId="165" formatCode="#,##0.0\ [$Kč-405]"/>
    <numFmt numFmtId="166" formatCode="0.000"/>
  </numFmts>
  <fonts count="15">
    <font>
      <sz val="10"/>
      <color indexed="8"/>
      <name val="Helvetica Neue"/>
    </font>
    <font>
      <sz val="12"/>
      <color indexed="8"/>
      <name val="Helvetica Neue"/>
      <family val="2"/>
    </font>
    <font>
      <sz val="10"/>
      <color indexed="8"/>
      <name val="Helvetica"/>
      <family val="2"/>
    </font>
    <font>
      <b/>
      <sz val="10"/>
      <color indexed="8"/>
      <name val="Helvetica Neue"/>
      <family val="2"/>
    </font>
    <font>
      <vertAlign val="superscript"/>
      <sz val="10"/>
      <color indexed="8"/>
      <name val="Helvetica"/>
      <family val="2"/>
    </font>
    <font>
      <u/>
      <sz val="10"/>
      <color indexed="8"/>
      <name val="Helvetica"/>
      <family val="2"/>
    </font>
    <font>
      <b/>
      <sz val="12"/>
      <color indexed="8"/>
      <name val="Arial"/>
      <family val="2"/>
    </font>
    <font>
      <sz val="10"/>
      <color theme="1"/>
      <name val="Helvetica"/>
      <family val="2"/>
    </font>
    <font>
      <vertAlign val="superscript"/>
      <sz val="10"/>
      <color theme="1"/>
      <name val="Helvetica"/>
      <family val="2"/>
    </font>
    <font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10"/>
      <color rgb="FF000000"/>
      <name val="Helvetica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1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/>
      <bottom/>
      <diagonal/>
    </border>
    <border>
      <left/>
      <right style="thin">
        <color indexed="10"/>
      </right>
      <top/>
      <bottom/>
      <diagonal/>
    </border>
  </borders>
  <cellStyleXfs count="2">
    <xf numFmtId="0" fontId="0" fillId="0" borderId="0" applyNumberFormat="0" applyFill="0" applyBorder="0" applyProtection="0">
      <alignment vertical="top" wrapText="1"/>
    </xf>
    <xf numFmtId="0" fontId="12" fillId="0" borderId="0"/>
  </cellStyleXfs>
  <cellXfs count="46">
    <xf numFmtId="0" fontId="0" fillId="0" borderId="0" xfId="0">
      <alignment vertical="top" wrapText="1"/>
    </xf>
    <xf numFmtId="0" fontId="0" fillId="0" borderId="0" xfId="0" applyNumberFormat="1">
      <alignment vertical="top" wrapText="1"/>
    </xf>
    <xf numFmtId="0" fontId="2" fillId="2" borderId="1" xfId="0" applyFont="1" applyFill="1" applyBorder="1" applyAlignment="1">
      <alignment vertical="center" wrapText="1" readingOrder="1"/>
    </xf>
    <xf numFmtId="0" fontId="2" fillId="2" borderId="2" xfId="0" applyNumberFormat="1" applyFont="1" applyFill="1" applyBorder="1" applyAlignment="1">
      <alignment vertical="center" wrapText="1" readingOrder="1"/>
    </xf>
    <xf numFmtId="0" fontId="2" fillId="2" borderId="3" xfId="0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horizontal="left" vertical="center" wrapText="1" readingOrder="1"/>
    </xf>
    <xf numFmtId="0" fontId="2" fillId="2" borderId="4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NumberFormat="1" applyFont="1" applyBorder="1" applyAlignment="1">
      <alignment vertical="center" wrapText="1" readingOrder="1"/>
    </xf>
    <xf numFmtId="49" fontId="2" fillId="0" borderId="7" xfId="0" applyNumberFormat="1" applyFont="1" applyBorder="1" applyAlignment="1">
      <alignment horizontal="left" vertical="center" wrapText="1" readingOrder="1"/>
    </xf>
    <xf numFmtId="0" fontId="2" fillId="0" borderId="7" xfId="0" applyNumberFormat="1" applyFont="1" applyBorder="1" applyAlignment="1">
      <alignment vertical="center" wrapText="1" readingOrder="1"/>
    </xf>
    <xf numFmtId="49" fontId="2" fillId="0" borderId="7" xfId="0" applyNumberFormat="1" applyFont="1" applyBorder="1" applyAlignment="1">
      <alignment horizontal="right" vertical="center" wrapText="1" readingOrder="1"/>
    </xf>
    <xf numFmtId="164" fontId="2" fillId="0" borderId="7" xfId="0" applyNumberFormat="1" applyFont="1" applyBorder="1" applyAlignment="1">
      <alignment vertical="center" wrapText="1" readingOrder="1"/>
    </xf>
    <xf numFmtId="0" fontId="2" fillId="2" borderId="5" xfId="0" applyNumberFormat="1" applyFont="1" applyFill="1" applyBorder="1" applyAlignment="1">
      <alignment vertical="center" wrapText="1" readingOrder="1"/>
    </xf>
    <xf numFmtId="0" fontId="2" fillId="2" borderId="6" xfId="0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vertical="center" wrapText="1" readingOrder="1"/>
    </xf>
    <xf numFmtId="0" fontId="2" fillId="2" borderId="7" xfId="0" applyFont="1" applyFill="1" applyBorder="1" applyAlignment="1">
      <alignment vertical="center" wrapText="1"/>
    </xf>
    <xf numFmtId="165" fontId="2" fillId="0" borderId="7" xfId="0" applyNumberFormat="1" applyFont="1" applyBorder="1" applyAlignment="1">
      <alignment vertical="center" wrapText="1" readingOrder="1"/>
    </xf>
    <xf numFmtId="164" fontId="2" fillId="2" borderId="7" xfId="0" applyNumberFormat="1" applyFont="1" applyFill="1" applyBorder="1" applyAlignment="1">
      <alignment vertical="center" wrapText="1" readingOrder="1"/>
    </xf>
    <xf numFmtId="0" fontId="3" fillId="2" borderId="5" xfId="0" applyFont="1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49" fontId="6" fillId="2" borderId="7" xfId="0" applyNumberFormat="1" applyFont="1" applyFill="1" applyBorder="1" applyAlignment="1">
      <alignment horizontal="left" vertical="center" wrapText="1" readingOrder="1"/>
    </xf>
    <xf numFmtId="0" fontId="0" fillId="2" borderId="7" xfId="0" applyFill="1" applyBorder="1" applyAlignment="1">
      <alignment vertical="center" wrapText="1"/>
    </xf>
    <xf numFmtId="164" fontId="6" fillId="2" borderId="7" xfId="0" applyNumberFormat="1" applyFont="1" applyFill="1" applyBorder="1" applyAlignment="1">
      <alignment vertical="center" wrapText="1" readingOrder="1"/>
    </xf>
    <xf numFmtId="164" fontId="2" fillId="2" borderId="4" xfId="0" applyNumberFormat="1" applyFont="1" applyFill="1" applyBorder="1" applyAlignment="1">
      <alignment vertical="center" wrapText="1" readingOrder="1"/>
    </xf>
    <xf numFmtId="49" fontId="7" fillId="0" borderId="7" xfId="0" applyNumberFormat="1" applyFont="1" applyBorder="1" applyAlignment="1">
      <alignment horizontal="right" vertical="center" wrapText="1" readingOrder="1"/>
    </xf>
    <xf numFmtId="49" fontId="2" fillId="0" borderId="7" xfId="0" applyNumberFormat="1" applyFont="1" applyFill="1" applyBorder="1" applyAlignment="1">
      <alignment horizontal="left" vertical="center" wrapText="1" readingOrder="1"/>
    </xf>
    <xf numFmtId="164" fontId="2" fillId="2" borderId="7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vertical="center" wrapText="1" readingOrder="1"/>
    </xf>
    <xf numFmtId="0" fontId="13" fillId="0" borderId="0" xfId="1" applyFont="1" applyAlignment="1">
      <alignment horizontal="left" vertical="center"/>
    </xf>
    <xf numFmtId="4" fontId="13" fillId="0" borderId="0" xfId="1" applyNumberFormat="1" applyFont="1" applyAlignment="1">
      <alignment horizontal="right" vertical="center"/>
    </xf>
    <xf numFmtId="4" fontId="14" fillId="0" borderId="0" xfId="1" applyNumberFormat="1" applyFont="1" applyAlignment="1">
      <alignment horizontal="right" vertical="center"/>
    </xf>
    <xf numFmtId="0" fontId="14" fillId="0" borderId="0" xfId="1" applyFont="1" applyAlignment="1">
      <alignment horizontal="left" vertical="center"/>
    </xf>
    <xf numFmtId="0" fontId="0" fillId="0" borderId="0" xfId="0" applyNumberFormat="1" applyBorder="1" applyAlignment="1">
      <alignment vertical="top"/>
    </xf>
    <xf numFmtId="164" fontId="2" fillId="0" borderId="0" xfId="0" applyNumberFormat="1" applyFont="1" applyBorder="1" applyAlignment="1">
      <alignment vertical="center" readingOrder="1"/>
    </xf>
    <xf numFmtId="0" fontId="9" fillId="0" borderId="0" xfId="0" applyNumberFormat="1" applyFont="1" applyFill="1" applyBorder="1" applyAlignment="1" applyProtection="1">
      <alignment vertical="center"/>
    </xf>
    <xf numFmtId="166" fontId="13" fillId="0" borderId="0" xfId="1" applyNumberFormat="1" applyFont="1" applyAlignment="1">
      <alignment horizontal="right" vertical="center"/>
    </xf>
    <xf numFmtId="0" fontId="10" fillId="0" borderId="0" xfId="0" applyNumberFormat="1" applyFont="1" applyFill="1" applyBorder="1" applyAlignment="1" applyProtection="1">
      <alignment vertical="center"/>
    </xf>
    <xf numFmtId="166" fontId="14" fillId="0" borderId="0" xfId="1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vertical="center" wrapText="1"/>
    </xf>
    <xf numFmtId="0" fontId="3" fillId="3" borderId="1" xfId="0" applyFont="1" applyFill="1" applyBorder="1">
      <alignment vertical="top" wrapText="1"/>
    </xf>
    <xf numFmtId="0" fontId="2" fillId="2" borderId="8" xfId="0" applyFont="1" applyFill="1" applyBorder="1" applyAlignment="1">
      <alignment vertical="center" wrapText="1" readingOrder="1"/>
    </xf>
    <xf numFmtId="49" fontId="2" fillId="2" borderId="9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 xr:uid="{641D05F7-ACFB-4996-B61F-0F926F0D0A7B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D5D5D5"/>
      <rgbColor rgb="FFA5A5A5"/>
      <rgbColor rgb="FF3F3F3F"/>
      <rgbColor rgb="FFBDC0B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0"/>
  <sheetViews>
    <sheetView showGridLines="0" tabSelected="1" zoomScaleNormal="100" workbookViewId="0">
      <pane xSplit="1" ySplit="2" topLeftCell="B3" activePane="bottomRight" state="frozen"/>
      <selection pane="topRight"/>
      <selection pane="bottomLeft"/>
      <selection pane="bottomRight" activeCell="I7" sqref="I7"/>
    </sheetView>
  </sheetViews>
  <sheetFormatPr defaultColWidth="16.28515625" defaultRowHeight="20.100000000000001" customHeight="1"/>
  <cols>
    <col min="1" max="2" width="3" style="1" customWidth="1"/>
    <col min="3" max="3" width="70.7109375" style="1" customWidth="1"/>
    <col min="4" max="4" width="13.85546875" style="1" customWidth="1"/>
    <col min="5" max="5" width="8.85546875" style="1" customWidth="1"/>
    <col min="6" max="6" width="10.140625" style="1" customWidth="1"/>
    <col min="7" max="7" width="16.28515625" style="1" customWidth="1"/>
    <col min="8" max="16384" width="16.28515625" style="1"/>
  </cols>
  <sheetData>
    <row r="1" spans="1:7" ht="27.6" customHeight="1">
      <c r="A1" s="39" t="s">
        <v>0</v>
      </c>
      <c r="B1" s="39"/>
      <c r="C1" s="39"/>
      <c r="D1" s="39"/>
      <c r="E1" s="39"/>
      <c r="F1" s="39"/>
      <c r="G1" s="39"/>
    </row>
    <row r="2" spans="1:7" ht="12.75">
      <c r="A2" s="2"/>
      <c r="B2" s="40" t="s">
        <v>1</v>
      </c>
      <c r="C2" s="41"/>
      <c r="D2" s="41"/>
      <c r="E2" s="41"/>
      <c r="F2" s="41"/>
      <c r="G2" s="41"/>
    </row>
    <row r="3" spans="1:7" ht="12.75">
      <c r="A3" s="42"/>
      <c r="B3" s="42" t="s">
        <v>48</v>
      </c>
      <c r="C3" s="43" t="s">
        <v>49</v>
      </c>
      <c r="D3" s="44" t="s">
        <v>50</v>
      </c>
      <c r="E3" s="45" t="s">
        <v>46</v>
      </c>
      <c r="F3" s="45" t="s">
        <v>47</v>
      </c>
      <c r="G3" s="44" t="s">
        <v>51</v>
      </c>
    </row>
    <row r="4" spans="1:7" ht="12.75">
      <c r="A4" s="3">
        <v>1</v>
      </c>
      <c r="B4" s="4"/>
      <c r="C4" s="5" t="s">
        <v>2</v>
      </c>
      <c r="D4" s="6"/>
      <c r="E4" s="6"/>
      <c r="F4" s="6"/>
      <c r="G4" s="24">
        <f>SUM(G5:G6)</f>
        <v>362620.80000000005</v>
      </c>
    </row>
    <row r="5" spans="1:7" ht="25.5">
      <c r="A5" s="7"/>
      <c r="B5" s="8">
        <v>1</v>
      </c>
      <c r="C5" s="9" t="s">
        <v>25</v>
      </c>
      <c r="D5" s="10">
        <v>1119.2</v>
      </c>
      <c r="E5" s="11" t="s">
        <v>3</v>
      </c>
      <c r="F5" s="12">
        <v>292</v>
      </c>
      <c r="G5" s="12">
        <f>F5*D5</f>
        <v>326806.40000000002</v>
      </c>
    </row>
    <row r="6" spans="1:7" ht="25.5">
      <c r="A6" s="7"/>
      <c r="B6" s="8">
        <v>2</v>
      </c>
      <c r="C6" s="9" t="s">
        <v>4</v>
      </c>
      <c r="D6" s="10">
        <v>1119.2</v>
      </c>
      <c r="E6" s="11" t="s">
        <v>3</v>
      </c>
      <c r="F6" s="12">
        <v>32</v>
      </c>
      <c r="G6" s="12">
        <f>F6*D6</f>
        <v>35814.400000000001</v>
      </c>
    </row>
    <row r="7" spans="1:7" ht="12.75">
      <c r="A7" s="13">
        <v>2</v>
      </c>
      <c r="B7" s="14"/>
      <c r="C7" s="15" t="s">
        <v>5</v>
      </c>
      <c r="D7" s="16"/>
      <c r="E7" s="16"/>
      <c r="F7" s="16"/>
      <c r="G7" s="18">
        <f>SUM(G8:G22)</f>
        <v>1603956.2</v>
      </c>
    </row>
    <row r="8" spans="1:7" ht="25.5">
      <c r="A8" s="7"/>
      <c r="B8" s="8">
        <v>3</v>
      </c>
      <c r="C8" s="9" t="s">
        <v>19</v>
      </c>
      <c r="D8" s="10">
        <v>904.41</v>
      </c>
      <c r="E8" s="11" t="s">
        <v>20</v>
      </c>
      <c r="F8" s="12">
        <v>164</v>
      </c>
      <c r="G8" s="12">
        <f t="shared" ref="G8:G22" si="0">F8*D8</f>
        <v>148323.24</v>
      </c>
    </row>
    <row r="9" spans="1:7" ht="25.5">
      <c r="A9" s="7"/>
      <c r="B9" s="8">
        <v>4</v>
      </c>
      <c r="C9" s="9" t="s">
        <v>21</v>
      </c>
      <c r="D9" s="10">
        <v>1</v>
      </c>
      <c r="E9" s="11" t="s">
        <v>6</v>
      </c>
      <c r="F9" s="12">
        <v>65000</v>
      </c>
      <c r="G9" s="12">
        <f t="shared" si="0"/>
        <v>65000</v>
      </c>
    </row>
    <row r="10" spans="1:7" ht="12.75">
      <c r="A10" s="7"/>
      <c r="B10" s="8">
        <v>5</v>
      </c>
      <c r="C10" s="9" t="s">
        <v>22</v>
      </c>
      <c r="D10" s="10">
        <v>1</v>
      </c>
      <c r="E10" s="11" t="s">
        <v>6</v>
      </c>
      <c r="F10" s="12">
        <v>57200</v>
      </c>
      <c r="G10" s="12">
        <f t="shared" si="0"/>
        <v>57200</v>
      </c>
    </row>
    <row r="11" spans="1:7" ht="14.25">
      <c r="A11" s="7"/>
      <c r="B11" s="8">
        <v>6</v>
      </c>
      <c r="C11" s="9" t="s">
        <v>7</v>
      </c>
      <c r="D11" s="10">
        <v>1119.2</v>
      </c>
      <c r="E11" s="11" t="s">
        <v>3</v>
      </c>
      <c r="F11" s="17">
        <v>42.3</v>
      </c>
      <c r="G11" s="12">
        <f t="shared" si="0"/>
        <v>47342.159999999996</v>
      </c>
    </row>
    <row r="12" spans="1:7" ht="25.5">
      <c r="A12" s="7"/>
      <c r="B12" s="8">
        <v>7</v>
      </c>
      <c r="C12" s="26" t="s">
        <v>34</v>
      </c>
      <c r="D12" s="10">
        <v>274</v>
      </c>
      <c r="E12" s="11" t="s">
        <v>8</v>
      </c>
      <c r="F12" s="12">
        <v>627</v>
      </c>
      <c r="G12" s="12">
        <f t="shared" si="0"/>
        <v>171798</v>
      </c>
    </row>
    <row r="13" spans="1:7" ht="51">
      <c r="A13" s="7"/>
      <c r="B13" s="8">
        <v>8</v>
      </c>
      <c r="C13" s="26" t="s">
        <v>35</v>
      </c>
      <c r="D13" s="10">
        <v>18</v>
      </c>
      <c r="E13" s="11" t="s">
        <v>23</v>
      </c>
      <c r="F13" s="12">
        <v>1942</v>
      </c>
      <c r="G13" s="12">
        <f t="shared" si="0"/>
        <v>34956</v>
      </c>
    </row>
    <row r="14" spans="1:7" ht="25.5">
      <c r="A14" s="7"/>
      <c r="B14" s="8">
        <v>9</v>
      </c>
      <c r="C14" s="9" t="s">
        <v>26</v>
      </c>
      <c r="D14" s="10">
        <v>54</v>
      </c>
      <c r="E14" s="11" t="s">
        <v>8</v>
      </c>
      <c r="F14" s="12">
        <v>621</v>
      </c>
      <c r="G14" s="12">
        <f t="shared" si="0"/>
        <v>33534</v>
      </c>
    </row>
    <row r="15" spans="1:7" ht="51">
      <c r="A15" s="7"/>
      <c r="B15" s="8">
        <v>10</v>
      </c>
      <c r="C15" s="9" t="s">
        <v>36</v>
      </c>
      <c r="D15" s="10">
        <v>9</v>
      </c>
      <c r="E15" s="11" t="s">
        <v>23</v>
      </c>
      <c r="F15" s="12">
        <v>1890</v>
      </c>
      <c r="G15" s="12">
        <f t="shared" si="0"/>
        <v>17010</v>
      </c>
    </row>
    <row r="16" spans="1:7" ht="63.75">
      <c r="A16" s="7"/>
      <c r="B16" s="8">
        <v>11</v>
      </c>
      <c r="C16" s="26" t="s">
        <v>37</v>
      </c>
      <c r="D16" s="10">
        <v>266</v>
      </c>
      <c r="E16" s="25" t="s">
        <v>27</v>
      </c>
      <c r="F16" s="12">
        <v>490</v>
      </c>
      <c r="G16" s="12">
        <f t="shared" si="0"/>
        <v>130340</v>
      </c>
    </row>
    <row r="17" spans="1:7" ht="51">
      <c r="A17" s="7"/>
      <c r="B17" s="8">
        <v>12</v>
      </c>
      <c r="C17" s="9" t="s">
        <v>9</v>
      </c>
      <c r="D17" s="10">
        <v>1119.2</v>
      </c>
      <c r="E17" s="11" t="s">
        <v>3</v>
      </c>
      <c r="F17" s="12">
        <v>204</v>
      </c>
      <c r="G17" s="12">
        <f t="shared" si="0"/>
        <v>228316.80000000002</v>
      </c>
    </row>
    <row r="18" spans="1:7" ht="51">
      <c r="A18" s="7"/>
      <c r="B18" s="8">
        <v>13</v>
      </c>
      <c r="C18" s="9" t="s">
        <v>10</v>
      </c>
      <c r="D18" s="10">
        <v>1119.2</v>
      </c>
      <c r="E18" s="11" t="s">
        <v>3</v>
      </c>
      <c r="F18" s="12">
        <v>183</v>
      </c>
      <c r="G18" s="12">
        <f t="shared" si="0"/>
        <v>204813.6</v>
      </c>
    </row>
    <row r="19" spans="1:7" ht="51">
      <c r="A19" s="7"/>
      <c r="B19" s="8">
        <v>14</v>
      </c>
      <c r="C19" s="9" t="s">
        <v>11</v>
      </c>
      <c r="D19" s="10">
        <v>1119.2</v>
      </c>
      <c r="E19" s="11" t="s">
        <v>3</v>
      </c>
      <c r="F19" s="12">
        <v>157</v>
      </c>
      <c r="G19" s="12">
        <f t="shared" si="0"/>
        <v>175714.4</v>
      </c>
    </row>
    <row r="20" spans="1:7" ht="51">
      <c r="A20" s="7"/>
      <c r="B20" s="8">
        <v>15</v>
      </c>
      <c r="C20" s="9" t="s">
        <v>12</v>
      </c>
      <c r="D20" s="10">
        <v>1119.2</v>
      </c>
      <c r="E20" s="11" t="s">
        <v>3</v>
      </c>
      <c r="F20" s="12">
        <v>121</v>
      </c>
      <c r="G20" s="12">
        <f t="shared" si="0"/>
        <v>135423.20000000001</v>
      </c>
    </row>
    <row r="21" spans="1:7" ht="51">
      <c r="A21" s="7"/>
      <c r="B21" s="8">
        <v>16</v>
      </c>
      <c r="C21" s="9" t="s">
        <v>13</v>
      </c>
      <c r="D21" s="10">
        <v>1119.2</v>
      </c>
      <c r="E21" s="11" t="s">
        <v>3</v>
      </c>
      <c r="F21" s="12">
        <v>119</v>
      </c>
      <c r="G21" s="12">
        <f t="shared" si="0"/>
        <v>133184.80000000002</v>
      </c>
    </row>
    <row r="22" spans="1:7" ht="12.75">
      <c r="A22" s="7"/>
      <c r="B22" s="8">
        <v>17</v>
      </c>
      <c r="C22" s="26" t="s">
        <v>28</v>
      </c>
      <c r="D22" s="10">
        <v>4</v>
      </c>
      <c r="E22" s="11" t="s">
        <v>6</v>
      </c>
      <c r="F22" s="12">
        <v>5250</v>
      </c>
      <c r="G22" s="12">
        <f t="shared" si="0"/>
        <v>21000</v>
      </c>
    </row>
    <row r="23" spans="1:7" ht="12.75">
      <c r="A23" s="13">
        <v>3</v>
      </c>
      <c r="B23" s="14"/>
      <c r="C23" s="15" t="s">
        <v>14</v>
      </c>
      <c r="D23" s="16"/>
      <c r="E23" s="16"/>
      <c r="F23" s="16"/>
      <c r="G23" s="18">
        <f>SUM(G24:G28)</f>
        <v>1522326</v>
      </c>
    </row>
    <row r="24" spans="1:7" ht="127.5">
      <c r="A24" s="7"/>
      <c r="B24" s="8">
        <v>18</v>
      </c>
      <c r="C24" s="9" t="s">
        <v>33</v>
      </c>
      <c r="D24" s="10">
        <v>622</v>
      </c>
      <c r="E24" s="11" t="s">
        <v>3</v>
      </c>
      <c r="F24" s="12">
        <v>863</v>
      </c>
      <c r="G24" s="12">
        <f>F24*D24</f>
        <v>536786</v>
      </c>
    </row>
    <row r="25" spans="1:7" ht="51">
      <c r="A25" s="7"/>
      <c r="B25" s="8">
        <v>19</v>
      </c>
      <c r="C25" s="26" t="s">
        <v>42</v>
      </c>
      <c r="D25" s="10">
        <v>497</v>
      </c>
      <c r="E25" s="11" t="s">
        <v>3</v>
      </c>
      <c r="F25" s="12">
        <v>1650</v>
      </c>
      <c r="G25" s="12">
        <f t="shared" ref="G25:G26" si="1">F25*D25</f>
        <v>820050</v>
      </c>
    </row>
    <row r="26" spans="1:7" ht="25.5">
      <c r="A26" s="7"/>
      <c r="B26" s="8">
        <v>20</v>
      </c>
      <c r="C26" s="26" t="s">
        <v>41</v>
      </c>
      <c r="D26" s="10">
        <v>380</v>
      </c>
      <c r="E26" s="11" t="s">
        <v>8</v>
      </c>
      <c r="F26" s="12">
        <v>166</v>
      </c>
      <c r="G26" s="12">
        <f t="shared" si="1"/>
        <v>63080</v>
      </c>
    </row>
    <row r="27" spans="1:7" ht="25.5">
      <c r="A27" s="7"/>
      <c r="B27" s="8">
        <v>21</v>
      </c>
      <c r="C27" s="26" t="s">
        <v>40</v>
      </c>
      <c r="D27" s="10">
        <v>478</v>
      </c>
      <c r="E27" s="11" t="s">
        <v>8</v>
      </c>
      <c r="F27" s="12">
        <v>95</v>
      </c>
      <c r="G27" s="12">
        <f>F27*D27</f>
        <v>45410</v>
      </c>
    </row>
    <row r="28" spans="1:7" ht="25.5">
      <c r="A28" s="7"/>
      <c r="B28" s="8">
        <v>22</v>
      </c>
      <c r="C28" s="9" t="s">
        <v>29</v>
      </c>
      <c r="D28" s="10">
        <v>9.5</v>
      </c>
      <c r="E28" s="11" t="s">
        <v>15</v>
      </c>
      <c r="F28" s="12">
        <v>6000</v>
      </c>
      <c r="G28" s="12">
        <f>F28*D28</f>
        <v>57000</v>
      </c>
    </row>
    <row r="29" spans="1:7" ht="12.75">
      <c r="A29" s="13">
        <v>4</v>
      </c>
      <c r="B29" s="14"/>
      <c r="C29" s="15" t="s">
        <v>32</v>
      </c>
      <c r="D29" s="16"/>
      <c r="E29" s="16"/>
      <c r="F29" s="16"/>
      <c r="G29" s="27">
        <f>SUM(G30:G30)</f>
        <v>125481.60000000001</v>
      </c>
    </row>
    <row r="30" spans="1:7" ht="63.75">
      <c r="A30" s="7"/>
      <c r="B30" s="8">
        <v>23</v>
      </c>
      <c r="C30" s="26" t="s">
        <v>43</v>
      </c>
      <c r="D30" s="10">
        <v>43.57</v>
      </c>
      <c r="E30" s="11" t="s">
        <v>24</v>
      </c>
      <c r="F30" s="12">
        <v>2880</v>
      </c>
      <c r="G30" s="12">
        <f t="shared" ref="G30" si="2">F30*D30</f>
        <v>125481.60000000001</v>
      </c>
    </row>
    <row r="31" spans="1:7" ht="20.100000000000001" customHeight="1">
      <c r="A31" s="13">
        <v>5</v>
      </c>
      <c r="B31" s="14"/>
      <c r="C31" s="15" t="s">
        <v>16</v>
      </c>
      <c r="D31" s="16"/>
      <c r="E31" s="16"/>
      <c r="F31" s="16"/>
      <c r="G31" s="18">
        <f>SUM(G32:G37)</f>
        <v>384374.5</v>
      </c>
    </row>
    <row r="32" spans="1:7" ht="20.100000000000001" customHeight="1">
      <c r="A32" s="7"/>
      <c r="B32" s="8">
        <v>24</v>
      </c>
      <c r="C32" s="9" t="s">
        <v>17</v>
      </c>
      <c r="D32" s="10">
        <v>1</v>
      </c>
      <c r="E32" s="11" t="s">
        <v>6</v>
      </c>
      <c r="F32" s="12">
        <v>45000</v>
      </c>
      <c r="G32" s="12">
        <f>F32*D32</f>
        <v>45000</v>
      </c>
    </row>
    <row r="33" spans="1:16" ht="20.100000000000001" customHeight="1">
      <c r="A33" s="7"/>
      <c r="B33" s="8">
        <v>25</v>
      </c>
      <c r="C33" s="9" t="s">
        <v>30</v>
      </c>
      <c r="D33" s="10">
        <v>4</v>
      </c>
      <c r="E33" s="11" t="s">
        <v>23</v>
      </c>
      <c r="F33" s="12">
        <v>15900</v>
      </c>
      <c r="G33" s="12">
        <f t="shared" ref="G33:G34" si="3">F33*D33</f>
        <v>63600</v>
      </c>
      <c r="I33" s="33"/>
      <c r="J33" s="33"/>
      <c r="K33" s="33"/>
      <c r="L33" s="33"/>
      <c r="M33" s="33"/>
      <c r="N33" s="33"/>
      <c r="O33" s="33"/>
      <c r="P33" s="33"/>
    </row>
    <row r="34" spans="1:16" ht="20.100000000000001" customHeight="1">
      <c r="A34" s="7"/>
      <c r="B34" s="8">
        <v>26</v>
      </c>
      <c r="C34" s="9" t="s">
        <v>31</v>
      </c>
      <c r="D34" s="10">
        <v>1</v>
      </c>
      <c r="E34" s="11" t="s">
        <v>6</v>
      </c>
      <c r="F34" s="12">
        <v>18900</v>
      </c>
      <c r="G34" s="12">
        <f t="shared" si="3"/>
        <v>18900</v>
      </c>
      <c r="I34" s="33"/>
      <c r="J34" s="33"/>
      <c r="K34" s="33"/>
      <c r="L34" s="33"/>
      <c r="M34" s="33"/>
      <c r="N34" s="33"/>
      <c r="O34" s="33"/>
      <c r="P34" s="33"/>
    </row>
    <row r="35" spans="1:16" ht="51">
      <c r="A35" s="7"/>
      <c r="B35" s="8">
        <v>27</v>
      </c>
      <c r="C35" s="26" t="s">
        <v>38</v>
      </c>
      <c r="D35" s="10">
        <v>7</v>
      </c>
      <c r="E35" s="11" t="s">
        <v>23</v>
      </c>
      <c r="F35" s="12">
        <v>13867</v>
      </c>
      <c r="G35" s="12">
        <f>F35*D35</f>
        <v>97069</v>
      </c>
      <c r="I35" s="34"/>
      <c r="J35" s="34"/>
      <c r="K35" s="35"/>
      <c r="L35" s="35"/>
      <c r="M35" s="29"/>
      <c r="N35" s="36"/>
      <c r="O35" s="30"/>
      <c r="P35" s="34"/>
    </row>
    <row r="36" spans="1:16" ht="20.100000000000001" customHeight="1">
      <c r="A36" s="7"/>
      <c r="B36" s="8">
        <v>28</v>
      </c>
      <c r="C36" s="9" t="s">
        <v>44</v>
      </c>
      <c r="D36" s="10">
        <v>646.04999999999995</v>
      </c>
      <c r="E36" s="11" t="s">
        <v>24</v>
      </c>
      <c r="F36" s="12">
        <v>110</v>
      </c>
      <c r="G36" s="12">
        <f>F36*D36</f>
        <v>71065.5</v>
      </c>
      <c r="I36" s="33"/>
      <c r="J36" s="33"/>
      <c r="K36" s="37"/>
      <c r="L36" s="37"/>
      <c r="M36" s="32"/>
      <c r="N36" s="38"/>
      <c r="O36" s="31"/>
      <c r="P36" s="34"/>
    </row>
    <row r="37" spans="1:16" ht="29.1" customHeight="1">
      <c r="A37" s="7"/>
      <c r="B37" s="8">
        <v>29</v>
      </c>
      <c r="C37" s="26" t="s">
        <v>39</v>
      </c>
      <c r="D37" s="10">
        <v>1</v>
      </c>
      <c r="E37" s="11" t="s">
        <v>6</v>
      </c>
      <c r="F37" s="12">
        <v>88740</v>
      </c>
      <c r="G37" s="12">
        <f>F37*D37</f>
        <v>88740</v>
      </c>
      <c r="I37" s="33"/>
      <c r="J37" s="33"/>
      <c r="K37" s="35"/>
      <c r="L37" s="35"/>
      <c r="M37" s="29"/>
      <c r="N37" s="36"/>
      <c r="O37" s="30"/>
      <c r="P37" s="34"/>
    </row>
    <row r="38" spans="1:16" ht="20.100000000000001" customHeight="1">
      <c r="A38" s="19"/>
      <c r="B38" s="20"/>
      <c r="C38" s="21" t="s">
        <v>18</v>
      </c>
      <c r="D38" s="22"/>
      <c r="E38" s="22"/>
      <c r="F38" s="22"/>
      <c r="G38" s="23">
        <f>G31+G29+G23+G7+G4</f>
        <v>3998759.0999999996</v>
      </c>
      <c r="I38" s="33"/>
      <c r="J38" s="33"/>
      <c r="K38" s="33"/>
      <c r="L38" s="33"/>
      <c r="M38" s="33"/>
      <c r="N38" s="33"/>
      <c r="O38" s="33"/>
      <c r="P38" s="33"/>
    </row>
    <row r="39" spans="1:16" ht="20.100000000000001" customHeight="1">
      <c r="I39" s="33"/>
      <c r="J39" s="33"/>
      <c r="K39" s="33"/>
      <c r="L39" s="33"/>
      <c r="M39" s="33"/>
      <c r="N39" s="33"/>
      <c r="O39" s="33"/>
      <c r="P39" s="33"/>
    </row>
    <row r="40" spans="1:16" ht="38.25">
      <c r="C40" s="28" t="s">
        <v>45</v>
      </c>
    </row>
  </sheetData>
  <mergeCells count="2">
    <mergeCell ref="A1:G1"/>
    <mergeCell ref="B2:G2"/>
  </mergeCells>
  <pageMargins left="0.5" right="0.5" top="0.75" bottom="0.75" header="0.27777800000000002" footer="0.27777800000000002"/>
  <pageSetup scale="72" orientation="portrait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75AB4-9337-47D9-9491-1FC282908886}">
  <dimension ref="A1:P40"/>
  <sheetViews>
    <sheetView showGridLines="0" zoomScaleNormal="100" workbookViewId="0">
      <pane xSplit="1" ySplit="2" topLeftCell="B3" activePane="bottomRight" state="frozen"/>
      <selection pane="topRight"/>
      <selection pane="bottomLeft"/>
      <selection pane="bottomRight" activeCell="F39" sqref="F39"/>
    </sheetView>
  </sheetViews>
  <sheetFormatPr defaultColWidth="16.28515625" defaultRowHeight="20.100000000000001" customHeight="1"/>
  <cols>
    <col min="1" max="2" width="3" style="1" customWidth="1"/>
    <col min="3" max="3" width="70.7109375" style="1" customWidth="1"/>
    <col min="4" max="4" width="13.85546875" style="1" customWidth="1"/>
    <col min="5" max="5" width="8.85546875" style="1" customWidth="1"/>
    <col min="6" max="6" width="10.140625" style="1" customWidth="1"/>
    <col min="7" max="7" width="16.28515625" style="1" customWidth="1"/>
    <col min="8" max="16384" width="16.28515625" style="1"/>
  </cols>
  <sheetData>
    <row r="1" spans="1:7" ht="27.6" customHeight="1">
      <c r="A1" s="39" t="s">
        <v>52</v>
      </c>
      <c r="B1" s="39"/>
      <c r="C1" s="39"/>
      <c r="D1" s="39"/>
      <c r="E1" s="39"/>
      <c r="F1" s="39"/>
      <c r="G1" s="39"/>
    </row>
    <row r="2" spans="1:7" ht="12.75">
      <c r="A2" s="2"/>
      <c r="B2" s="40" t="s">
        <v>53</v>
      </c>
      <c r="C2" s="41"/>
      <c r="D2" s="41"/>
      <c r="E2" s="41"/>
      <c r="F2" s="41"/>
      <c r="G2" s="41"/>
    </row>
    <row r="3" spans="1:7" ht="12.75">
      <c r="A3" s="42"/>
      <c r="B3" s="42" t="s">
        <v>48</v>
      </c>
      <c r="C3" s="43" t="s">
        <v>49</v>
      </c>
      <c r="D3" s="44" t="s">
        <v>50</v>
      </c>
      <c r="E3" s="45" t="s">
        <v>46</v>
      </c>
      <c r="F3" s="45" t="s">
        <v>47</v>
      </c>
      <c r="G3" s="44" t="s">
        <v>51</v>
      </c>
    </row>
    <row r="4" spans="1:7" ht="12.75">
      <c r="A4" s="3">
        <v>1</v>
      </c>
      <c r="B4" s="4"/>
      <c r="C4" s="5" t="s">
        <v>2</v>
      </c>
      <c r="D4" s="6"/>
      <c r="E4" s="6"/>
      <c r="F4" s="6"/>
      <c r="G4" s="24">
        <f>SUM(G5:G6)</f>
        <v>0</v>
      </c>
    </row>
    <row r="5" spans="1:7" ht="25.5">
      <c r="A5" s="7"/>
      <c r="B5" s="8">
        <v>1</v>
      </c>
      <c r="C5" s="9" t="s">
        <v>25</v>
      </c>
      <c r="D5" s="10">
        <v>1119.2</v>
      </c>
      <c r="E5" s="11" t="s">
        <v>3</v>
      </c>
      <c r="F5" s="12">
        <v>0</v>
      </c>
      <c r="G5" s="12">
        <f>F5*D5</f>
        <v>0</v>
      </c>
    </row>
    <row r="6" spans="1:7" ht="25.5">
      <c r="A6" s="7"/>
      <c r="B6" s="8">
        <v>2</v>
      </c>
      <c r="C6" s="9" t="s">
        <v>4</v>
      </c>
      <c r="D6" s="10">
        <v>1119.2</v>
      </c>
      <c r="E6" s="11" t="s">
        <v>3</v>
      </c>
      <c r="F6" s="12">
        <v>0</v>
      </c>
      <c r="G6" s="12">
        <f>F6*D6</f>
        <v>0</v>
      </c>
    </row>
    <row r="7" spans="1:7" ht="12.75">
      <c r="A7" s="13">
        <v>2</v>
      </c>
      <c r="B7" s="14"/>
      <c r="C7" s="15" t="s">
        <v>5</v>
      </c>
      <c r="D7" s="16"/>
      <c r="E7" s="16"/>
      <c r="F7" s="16"/>
      <c r="G7" s="18">
        <f>SUM(G8:G22)</f>
        <v>0</v>
      </c>
    </row>
    <row r="8" spans="1:7" ht="25.5">
      <c r="A8" s="7"/>
      <c r="B8" s="8">
        <v>3</v>
      </c>
      <c r="C8" s="9" t="s">
        <v>19</v>
      </c>
      <c r="D8" s="10">
        <v>904.41</v>
      </c>
      <c r="E8" s="11" t="s">
        <v>20</v>
      </c>
      <c r="F8" s="12">
        <v>0</v>
      </c>
      <c r="G8" s="12">
        <f t="shared" ref="G8:G22" si="0">F8*D8</f>
        <v>0</v>
      </c>
    </row>
    <row r="9" spans="1:7" ht="25.5">
      <c r="A9" s="7"/>
      <c r="B9" s="8">
        <v>4</v>
      </c>
      <c r="C9" s="9" t="s">
        <v>21</v>
      </c>
      <c r="D9" s="10">
        <v>1</v>
      </c>
      <c r="E9" s="11" t="s">
        <v>6</v>
      </c>
      <c r="F9" s="12">
        <v>0</v>
      </c>
      <c r="G9" s="12">
        <f t="shared" si="0"/>
        <v>0</v>
      </c>
    </row>
    <row r="10" spans="1:7" ht="12.75">
      <c r="A10" s="7"/>
      <c r="B10" s="8">
        <v>5</v>
      </c>
      <c r="C10" s="9" t="s">
        <v>22</v>
      </c>
      <c r="D10" s="10">
        <v>1</v>
      </c>
      <c r="E10" s="11" t="s">
        <v>6</v>
      </c>
      <c r="F10" s="12">
        <v>0</v>
      </c>
      <c r="G10" s="12">
        <f t="shared" si="0"/>
        <v>0</v>
      </c>
    </row>
    <row r="11" spans="1:7" ht="14.25">
      <c r="A11" s="7"/>
      <c r="B11" s="8">
        <v>6</v>
      </c>
      <c r="C11" s="9" t="s">
        <v>7</v>
      </c>
      <c r="D11" s="10">
        <v>1119.2</v>
      </c>
      <c r="E11" s="11" t="s">
        <v>3</v>
      </c>
      <c r="F11" s="12">
        <v>0</v>
      </c>
      <c r="G11" s="12">
        <f t="shared" si="0"/>
        <v>0</v>
      </c>
    </row>
    <row r="12" spans="1:7" ht="25.5">
      <c r="A12" s="7"/>
      <c r="B12" s="8">
        <v>7</v>
      </c>
      <c r="C12" s="26" t="s">
        <v>34</v>
      </c>
      <c r="D12" s="10">
        <v>274</v>
      </c>
      <c r="E12" s="11" t="s">
        <v>8</v>
      </c>
      <c r="F12" s="12">
        <v>0</v>
      </c>
      <c r="G12" s="12">
        <f t="shared" si="0"/>
        <v>0</v>
      </c>
    </row>
    <row r="13" spans="1:7" ht="51">
      <c r="A13" s="7"/>
      <c r="B13" s="8">
        <v>8</v>
      </c>
      <c r="C13" s="26" t="s">
        <v>35</v>
      </c>
      <c r="D13" s="10">
        <v>18</v>
      </c>
      <c r="E13" s="11" t="s">
        <v>23</v>
      </c>
      <c r="F13" s="12">
        <v>0</v>
      </c>
      <c r="G13" s="12">
        <f t="shared" si="0"/>
        <v>0</v>
      </c>
    </row>
    <row r="14" spans="1:7" ht="25.5">
      <c r="A14" s="7"/>
      <c r="B14" s="8">
        <v>9</v>
      </c>
      <c r="C14" s="9" t="s">
        <v>26</v>
      </c>
      <c r="D14" s="10">
        <v>54</v>
      </c>
      <c r="E14" s="11" t="s">
        <v>8</v>
      </c>
      <c r="F14" s="12">
        <v>0</v>
      </c>
      <c r="G14" s="12">
        <f t="shared" si="0"/>
        <v>0</v>
      </c>
    </row>
    <row r="15" spans="1:7" ht="51">
      <c r="A15" s="7"/>
      <c r="B15" s="8">
        <v>10</v>
      </c>
      <c r="C15" s="9" t="s">
        <v>36</v>
      </c>
      <c r="D15" s="10">
        <v>9</v>
      </c>
      <c r="E15" s="11" t="s">
        <v>23</v>
      </c>
      <c r="F15" s="12">
        <v>0</v>
      </c>
      <c r="G15" s="12">
        <f t="shared" si="0"/>
        <v>0</v>
      </c>
    </row>
    <row r="16" spans="1:7" ht="63.75">
      <c r="A16" s="7"/>
      <c r="B16" s="8">
        <v>11</v>
      </c>
      <c r="C16" s="26" t="s">
        <v>37</v>
      </c>
      <c r="D16" s="10">
        <v>266</v>
      </c>
      <c r="E16" s="25" t="s">
        <v>27</v>
      </c>
      <c r="F16" s="12">
        <v>0</v>
      </c>
      <c r="G16" s="12">
        <f t="shared" si="0"/>
        <v>0</v>
      </c>
    </row>
    <row r="17" spans="1:7" ht="51">
      <c r="A17" s="7"/>
      <c r="B17" s="8">
        <v>12</v>
      </c>
      <c r="C17" s="9" t="s">
        <v>9</v>
      </c>
      <c r="D17" s="10">
        <v>1119.2</v>
      </c>
      <c r="E17" s="11" t="s">
        <v>3</v>
      </c>
      <c r="F17" s="12">
        <v>0</v>
      </c>
      <c r="G17" s="12">
        <f t="shared" si="0"/>
        <v>0</v>
      </c>
    </row>
    <row r="18" spans="1:7" ht="51">
      <c r="A18" s="7"/>
      <c r="B18" s="8">
        <v>13</v>
      </c>
      <c r="C18" s="9" t="s">
        <v>10</v>
      </c>
      <c r="D18" s="10">
        <v>1119.2</v>
      </c>
      <c r="E18" s="11" t="s">
        <v>3</v>
      </c>
      <c r="F18" s="12">
        <v>0</v>
      </c>
      <c r="G18" s="12">
        <f t="shared" si="0"/>
        <v>0</v>
      </c>
    </row>
    <row r="19" spans="1:7" ht="51">
      <c r="A19" s="7"/>
      <c r="B19" s="8">
        <v>14</v>
      </c>
      <c r="C19" s="9" t="s">
        <v>11</v>
      </c>
      <c r="D19" s="10">
        <v>1119.2</v>
      </c>
      <c r="E19" s="11" t="s">
        <v>3</v>
      </c>
      <c r="F19" s="12">
        <v>0</v>
      </c>
      <c r="G19" s="12">
        <f t="shared" si="0"/>
        <v>0</v>
      </c>
    </row>
    <row r="20" spans="1:7" ht="51">
      <c r="A20" s="7"/>
      <c r="B20" s="8">
        <v>15</v>
      </c>
      <c r="C20" s="9" t="s">
        <v>12</v>
      </c>
      <c r="D20" s="10">
        <v>1119.2</v>
      </c>
      <c r="E20" s="11" t="s">
        <v>3</v>
      </c>
      <c r="F20" s="12">
        <v>0</v>
      </c>
      <c r="G20" s="12">
        <f t="shared" si="0"/>
        <v>0</v>
      </c>
    </row>
    <row r="21" spans="1:7" ht="51">
      <c r="A21" s="7"/>
      <c r="B21" s="8">
        <v>16</v>
      </c>
      <c r="C21" s="9" t="s">
        <v>13</v>
      </c>
      <c r="D21" s="10">
        <v>1119.2</v>
      </c>
      <c r="E21" s="11" t="s">
        <v>3</v>
      </c>
      <c r="F21" s="12">
        <v>0</v>
      </c>
      <c r="G21" s="12">
        <f t="shared" si="0"/>
        <v>0</v>
      </c>
    </row>
    <row r="22" spans="1:7" ht="12.75">
      <c r="A22" s="7"/>
      <c r="B22" s="8">
        <v>17</v>
      </c>
      <c r="C22" s="26" t="s">
        <v>28</v>
      </c>
      <c r="D22" s="10">
        <v>4</v>
      </c>
      <c r="E22" s="11" t="s">
        <v>6</v>
      </c>
      <c r="F22" s="12">
        <v>0</v>
      </c>
      <c r="G22" s="12">
        <f t="shared" si="0"/>
        <v>0</v>
      </c>
    </row>
    <row r="23" spans="1:7" ht="12.75">
      <c r="A23" s="13">
        <v>3</v>
      </c>
      <c r="B23" s="14"/>
      <c r="C23" s="15" t="s">
        <v>14</v>
      </c>
      <c r="D23" s="16"/>
      <c r="E23" s="16"/>
      <c r="F23" s="16"/>
      <c r="G23" s="18">
        <f>SUM(G24:G28)</f>
        <v>0</v>
      </c>
    </row>
    <row r="24" spans="1:7" ht="127.5">
      <c r="A24" s="7"/>
      <c r="B24" s="8">
        <v>18</v>
      </c>
      <c r="C24" s="9" t="s">
        <v>33</v>
      </c>
      <c r="D24" s="10">
        <v>622</v>
      </c>
      <c r="E24" s="11" t="s">
        <v>3</v>
      </c>
      <c r="F24" s="12">
        <v>0</v>
      </c>
      <c r="G24" s="12">
        <f>F24*D24</f>
        <v>0</v>
      </c>
    </row>
    <row r="25" spans="1:7" ht="51">
      <c r="A25" s="7"/>
      <c r="B25" s="8">
        <v>19</v>
      </c>
      <c r="C25" s="26" t="s">
        <v>42</v>
      </c>
      <c r="D25" s="10">
        <v>497</v>
      </c>
      <c r="E25" s="11" t="s">
        <v>3</v>
      </c>
      <c r="F25" s="12">
        <v>0</v>
      </c>
      <c r="G25" s="12">
        <f t="shared" ref="G25:G26" si="1">F25*D25</f>
        <v>0</v>
      </c>
    </row>
    <row r="26" spans="1:7" ht="25.5">
      <c r="A26" s="7"/>
      <c r="B26" s="8">
        <v>20</v>
      </c>
      <c r="C26" s="26" t="s">
        <v>41</v>
      </c>
      <c r="D26" s="10">
        <v>380</v>
      </c>
      <c r="E26" s="11" t="s">
        <v>8</v>
      </c>
      <c r="F26" s="12">
        <v>0</v>
      </c>
      <c r="G26" s="12">
        <f t="shared" si="1"/>
        <v>0</v>
      </c>
    </row>
    <row r="27" spans="1:7" ht="25.5">
      <c r="A27" s="7"/>
      <c r="B27" s="8">
        <v>21</v>
      </c>
      <c r="C27" s="26" t="s">
        <v>40</v>
      </c>
      <c r="D27" s="10">
        <v>478</v>
      </c>
      <c r="E27" s="11" t="s">
        <v>8</v>
      </c>
      <c r="F27" s="12">
        <v>0</v>
      </c>
      <c r="G27" s="12">
        <f>F27*D27</f>
        <v>0</v>
      </c>
    </row>
    <row r="28" spans="1:7" ht="25.5">
      <c r="A28" s="7"/>
      <c r="B28" s="8">
        <v>22</v>
      </c>
      <c r="C28" s="9" t="s">
        <v>29</v>
      </c>
      <c r="D28" s="10">
        <v>9.5</v>
      </c>
      <c r="E28" s="11" t="s">
        <v>15</v>
      </c>
      <c r="F28" s="12">
        <v>0</v>
      </c>
      <c r="G28" s="12">
        <f>F28*D28</f>
        <v>0</v>
      </c>
    </row>
    <row r="29" spans="1:7" ht="12.75">
      <c r="A29" s="13">
        <v>4</v>
      </c>
      <c r="B29" s="14"/>
      <c r="C29" s="15" t="s">
        <v>32</v>
      </c>
      <c r="D29" s="16"/>
      <c r="E29" s="16"/>
      <c r="F29" s="16"/>
      <c r="G29" s="27">
        <f>SUM(G30:G30)</f>
        <v>0</v>
      </c>
    </row>
    <row r="30" spans="1:7" ht="63.75">
      <c r="A30" s="7"/>
      <c r="B30" s="8">
        <v>23</v>
      </c>
      <c r="C30" s="26" t="s">
        <v>43</v>
      </c>
      <c r="D30" s="10">
        <v>43.57</v>
      </c>
      <c r="E30" s="11" t="s">
        <v>24</v>
      </c>
      <c r="F30" s="12">
        <v>0</v>
      </c>
      <c r="G30" s="12">
        <f t="shared" ref="G30" si="2">F30*D30</f>
        <v>0</v>
      </c>
    </row>
    <row r="31" spans="1:7" ht="20.100000000000001" customHeight="1">
      <c r="A31" s="13">
        <v>5</v>
      </c>
      <c r="B31" s="14"/>
      <c r="C31" s="15" t="s">
        <v>16</v>
      </c>
      <c r="D31" s="16"/>
      <c r="E31" s="16"/>
      <c r="F31" s="16"/>
      <c r="G31" s="18">
        <f>SUM(G32:G37)</f>
        <v>0</v>
      </c>
    </row>
    <row r="32" spans="1:7" ht="20.100000000000001" customHeight="1">
      <c r="A32" s="7"/>
      <c r="B32" s="8">
        <v>24</v>
      </c>
      <c r="C32" s="9" t="s">
        <v>17</v>
      </c>
      <c r="D32" s="10">
        <v>1</v>
      </c>
      <c r="E32" s="11" t="s">
        <v>6</v>
      </c>
      <c r="F32" s="12">
        <v>0</v>
      </c>
      <c r="G32" s="12">
        <f>F32*D32</f>
        <v>0</v>
      </c>
    </row>
    <row r="33" spans="1:16" ht="20.100000000000001" customHeight="1">
      <c r="A33" s="7"/>
      <c r="B33" s="8">
        <v>25</v>
      </c>
      <c r="C33" s="9" t="s">
        <v>30</v>
      </c>
      <c r="D33" s="10">
        <v>4</v>
      </c>
      <c r="E33" s="11" t="s">
        <v>23</v>
      </c>
      <c r="F33" s="12">
        <v>0</v>
      </c>
      <c r="G33" s="12">
        <f t="shared" ref="G33:G34" si="3">F33*D33</f>
        <v>0</v>
      </c>
      <c r="I33" s="33"/>
      <c r="J33" s="33"/>
      <c r="K33" s="33"/>
      <c r="L33" s="33"/>
      <c r="M33" s="33"/>
      <c r="N33" s="33"/>
      <c r="O33" s="33"/>
      <c r="P33" s="33"/>
    </row>
    <row r="34" spans="1:16" ht="20.100000000000001" customHeight="1">
      <c r="A34" s="7"/>
      <c r="B34" s="8">
        <v>26</v>
      </c>
      <c r="C34" s="9" t="s">
        <v>31</v>
      </c>
      <c r="D34" s="10">
        <v>1</v>
      </c>
      <c r="E34" s="11" t="s">
        <v>6</v>
      </c>
      <c r="F34" s="12">
        <v>0</v>
      </c>
      <c r="G34" s="12">
        <f t="shared" si="3"/>
        <v>0</v>
      </c>
      <c r="I34" s="33"/>
      <c r="J34" s="33"/>
      <c r="K34" s="33"/>
      <c r="L34" s="33"/>
      <c r="M34" s="33"/>
      <c r="N34" s="33"/>
      <c r="O34" s="33"/>
      <c r="P34" s="33"/>
    </row>
    <row r="35" spans="1:16" ht="51">
      <c r="A35" s="7"/>
      <c r="B35" s="8">
        <v>27</v>
      </c>
      <c r="C35" s="26" t="s">
        <v>38</v>
      </c>
      <c r="D35" s="10">
        <v>7</v>
      </c>
      <c r="E35" s="11" t="s">
        <v>23</v>
      </c>
      <c r="F35" s="12">
        <v>0</v>
      </c>
      <c r="G35" s="12">
        <f>F35*D35</f>
        <v>0</v>
      </c>
      <c r="I35" s="34"/>
      <c r="J35" s="34"/>
      <c r="K35" s="35"/>
      <c r="L35" s="35"/>
      <c r="M35" s="29"/>
      <c r="N35" s="36"/>
      <c r="O35" s="30"/>
      <c r="P35" s="34"/>
    </row>
    <row r="36" spans="1:16" ht="20.100000000000001" customHeight="1">
      <c r="A36" s="7"/>
      <c r="B36" s="8">
        <v>28</v>
      </c>
      <c r="C36" s="9" t="s">
        <v>44</v>
      </c>
      <c r="D36" s="10">
        <v>646.04999999999995</v>
      </c>
      <c r="E36" s="11" t="s">
        <v>24</v>
      </c>
      <c r="F36" s="12">
        <v>0</v>
      </c>
      <c r="G36" s="12">
        <f>F36*D36</f>
        <v>0</v>
      </c>
      <c r="I36" s="33"/>
      <c r="J36" s="33"/>
      <c r="K36" s="37"/>
      <c r="L36" s="37"/>
      <c r="M36" s="32"/>
      <c r="N36" s="38"/>
      <c r="O36" s="31"/>
      <c r="P36" s="34"/>
    </row>
    <row r="37" spans="1:16" ht="29.1" customHeight="1">
      <c r="A37" s="7"/>
      <c r="B37" s="8">
        <v>29</v>
      </c>
      <c r="C37" s="26" t="s">
        <v>39</v>
      </c>
      <c r="D37" s="10">
        <v>1</v>
      </c>
      <c r="E37" s="11" t="s">
        <v>6</v>
      </c>
      <c r="F37" s="12">
        <v>0</v>
      </c>
      <c r="G37" s="12">
        <f>F37*D37</f>
        <v>0</v>
      </c>
      <c r="I37" s="33"/>
      <c r="J37" s="33"/>
      <c r="K37" s="35"/>
      <c r="L37" s="35"/>
      <c r="M37" s="29"/>
      <c r="N37" s="36"/>
      <c r="O37" s="30"/>
      <c r="P37" s="34"/>
    </row>
    <row r="38" spans="1:16" ht="20.100000000000001" customHeight="1">
      <c r="A38" s="19"/>
      <c r="B38" s="20"/>
      <c r="C38" s="21" t="s">
        <v>18</v>
      </c>
      <c r="D38" s="22"/>
      <c r="E38" s="22"/>
      <c r="F38" s="22"/>
      <c r="G38" s="23">
        <f>G31+G29+G23+G7+G4</f>
        <v>0</v>
      </c>
      <c r="I38" s="33"/>
      <c r="J38" s="33"/>
      <c r="K38" s="33"/>
      <c r="L38" s="33"/>
      <c r="M38" s="33"/>
      <c r="N38" s="33"/>
      <c r="O38" s="33"/>
      <c r="P38" s="33"/>
    </row>
    <row r="39" spans="1:16" ht="20.100000000000001" customHeight="1">
      <c r="I39" s="33"/>
      <c r="J39" s="33"/>
      <c r="K39" s="33"/>
      <c r="L39" s="33"/>
      <c r="M39" s="33"/>
      <c r="N39" s="33"/>
      <c r="O39" s="33"/>
      <c r="P39" s="33"/>
    </row>
    <row r="40" spans="1:16" ht="38.25">
      <c r="C40" s="28" t="s">
        <v>45</v>
      </c>
    </row>
  </sheetData>
  <mergeCells count="2">
    <mergeCell ref="A1:G1"/>
    <mergeCell ref="B2:G2"/>
  </mergeCells>
  <pageMargins left="0.5" right="0.5" top="0.75" bottom="0.75" header="0.27777800000000002" footer="0.27777800000000002"/>
  <pageSetup scale="72"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 1 - POLOŽKOVÝ ROZPOČET VÝS</vt:lpstr>
      <vt:lpstr>Výkaz výměr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Vasek</dc:creator>
  <cp:lastModifiedBy>pc1_new</cp:lastModifiedBy>
  <dcterms:created xsi:type="dcterms:W3CDTF">2022-02-24T16:34:55Z</dcterms:created>
  <dcterms:modified xsi:type="dcterms:W3CDTF">2023-10-11T12:42:22Z</dcterms:modified>
</cp:coreProperties>
</file>